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enthebooks-my.sharepoint.com/personal/sandra_mijares_openthebooks_com/Documents/Adam/"/>
    </mc:Choice>
  </mc:AlternateContent>
  <xr:revisionPtr revIDLastSave="0" documentId="8_{45BCD2D3-CA94-4852-9245-BBE17ADA0BB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V.1" sheetId="1" r:id="rId1"/>
    <sheet name="V.2" sheetId="2" r:id="rId2"/>
    <sheet name="V.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C12" i="3"/>
  <c r="D12" i="3" l="1"/>
  <c r="E12" i="3" s="1"/>
  <c r="G12" i="3" s="1"/>
  <c r="B13" i="3" s="1"/>
  <c r="C13" i="3" s="1"/>
  <c r="D13" i="3" l="1"/>
  <c r="E13" i="3" s="1"/>
  <c r="G13" i="3" s="1"/>
  <c r="B14" i="3" s="1"/>
  <c r="C14" i="3" s="1"/>
  <c r="D14" i="3" l="1"/>
  <c r="E14" i="3" s="1"/>
  <c r="G14" i="3" s="1"/>
  <c r="B15" i="3" s="1"/>
  <c r="C15" i="3" s="1"/>
  <c r="D15" i="3" l="1"/>
  <c r="E15" i="3" s="1"/>
  <c r="G15" i="3" s="1"/>
  <c r="B16" i="3" s="1"/>
  <c r="C16" i="3" s="1"/>
  <c r="D16" i="3" l="1"/>
  <c r="E16" i="3" s="1"/>
  <c r="G16" i="3" s="1"/>
  <c r="B17" i="3" s="1"/>
  <c r="C17" i="3" s="1"/>
  <c r="D17" i="3" l="1"/>
  <c r="E17" i="3" s="1"/>
  <c r="G17" i="3" s="1"/>
  <c r="B18" i="3" s="1"/>
  <c r="C18" i="3" s="1"/>
  <c r="D18" i="3" l="1"/>
  <c r="E18" i="3" s="1"/>
  <c r="G18" i="3" s="1"/>
  <c r="B19" i="3" s="1"/>
  <c r="C19" i="3" s="1"/>
  <c r="D19" i="3" l="1"/>
  <c r="E19" i="3" s="1"/>
  <c r="G19" i="3" s="1"/>
  <c r="B20" i="3" s="1"/>
  <c r="C20" i="3" s="1"/>
  <c r="D20" i="3" l="1"/>
  <c r="E20" i="3" s="1"/>
  <c r="G20" i="3" s="1"/>
  <c r="B21" i="3" s="1"/>
  <c r="C21" i="3" s="1"/>
  <c r="D21" i="3" l="1"/>
  <c r="E21" i="3"/>
  <c r="G21" i="3" s="1"/>
  <c r="B22" i="3" s="1"/>
  <c r="C22" i="3" s="1"/>
  <c r="D22" i="3" l="1"/>
  <c r="E22" i="3" s="1"/>
  <c r="G22" i="3" s="1"/>
  <c r="B23" i="3" s="1"/>
  <c r="C23" i="3" s="1"/>
  <c r="D23" i="3" l="1"/>
  <c r="E23" i="3" s="1"/>
  <c r="G23" i="3" s="1"/>
  <c r="B24" i="3" s="1"/>
  <c r="C24" i="3" s="1"/>
  <c r="D24" i="3" l="1"/>
  <c r="E24" i="3" s="1"/>
  <c r="G24" i="3" s="1"/>
  <c r="B25" i="3" s="1"/>
  <c r="C25" i="3" s="1"/>
  <c r="D25" i="3" l="1"/>
  <c r="E25" i="3" s="1"/>
  <c r="G25" i="3" s="1"/>
  <c r="B26" i="3" s="1"/>
  <c r="C26" i="3" s="1"/>
  <c r="D26" i="3" l="1"/>
  <c r="E26" i="3"/>
  <c r="G26" i="3" s="1"/>
  <c r="B27" i="3" s="1"/>
  <c r="C27" i="3" s="1"/>
  <c r="D27" i="3" l="1"/>
  <c r="E27" i="3" s="1"/>
  <c r="G27" i="3" s="1"/>
  <c r="B28" i="3" s="1"/>
  <c r="C28" i="3" s="1"/>
  <c r="D28" i="3" l="1"/>
  <c r="E28" i="3" s="1"/>
  <c r="G28" i="3" s="1"/>
  <c r="B29" i="3" s="1"/>
  <c r="C29" i="3" s="1"/>
  <c r="D29" i="3" l="1"/>
  <c r="E29" i="3" s="1"/>
  <c r="G29" i="3" s="1"/>
  <c r="B30" i="3" s="1"/>
  <c r="C30" i="3" s="1"/>
  <c r="D30" i="3" l="1"/>
  <c r="E30" i="3"/>
  <c r="G30" i="3" s="1"/>
  <c r="B31" i="3" s="1"/>
  <c r="C31" i="3" s="1"/>
  <c r="D31" i="3" l="1"/>
  <c r="E31" i="3" s="1"/>
  <c r="G31" i="3" s="1"/>
  <c r="B32" i="3" s="1"/>
  <c r="C32" i="3" s="1"/>
  <c r="D32" i="3" l="1"/>
  <c r="E32" i="3" s="1"/>
  <c r="G32" i="3" s="1"/>
  <c r="B33" i="3" s="1"/>
  <c r="C33" i="3" s="1"/>
  <c r="D33" i="3" l="1"/>
  <c r="E33" i="3" s="1"/>
  <c r="G33" i="3" s="1"/>
  <c r="B34" i="3" s="1"/>
  <c r="C34" i="3" s="1"/>
  <c r="D34" i="3" l="1"/>
  <c r="E34" i="3"/>
  <c r="G34" i="3" s="1"/>
  <c r="B35" i="3" s="1"/>
  <c r="C35" i="3" s="1"/>
  <c r="D35" i="3" l="1"/>
  <c r="E35" i="3" s="1"/>
  <c r="G35" i="3" s="1"/>
  <c r="B36" i="3" s="1"/>
  <c r="C36" i="3" s="1"/>
  <c r="D36" i="3" l="1"/>
  <c r="E36" i="3" s="1"/>
  <c r="G36" i="3" s="1"/>
  <c r="B37" i="3" s="1"/>
  <c r="C37" i="3" s="1"/>
  <c r="D37" i="3" l="1"/>
  <c r="E37" i="3" s="1"/>
  <c r="G37" i="3" s="1"/>
  <c r="B38" i="3" s="1"/>
  <c r="C38" i="3" s="1"/>
  <c r="D38" i="3" l="1"/>
  <c r="E38" i="3"/>
  <c r="G38" i="3" s="1"/>
  <c r="B39" i="3" s="1"/>
  <c r="C39" i="3" s="1"/>
  <c r="D39" i="3" l="1"/>
  <c r="E39" i="3" s="1"/>
  <c r="G39" i="3" s="1"/>
  <c r="B40" i="3" s="1"/>
  <c r="C40" i="3" s="1"/>
  <c r="D40" i="3" l="1"/>
  <c r="E40" i="3" s="1"/>
  <c r="G40" i="3" s="1"/>
  <c r="B41" i="3" s="1"/>
  <c r="C41" i="3" s="1"/>
  <c r="D41" i="3" l="1"/>
  <c r="E41" i="3" s="1"/>
  <c r="G41" i="3" s="1"/>
</calcChain>
</file>

<file path=xl/sharedStrings.xml><?xml version="1.0" encoding="utf-8"?>
<sst xmlns="http://schemas.openxmlformats.org/spreadsheetml/2006/main" count="10" uniqueCount="10">
  <si>
    <t>Year</t>
  </si>
  <si>
    <t>New Total</t>
  </si>
  <si>
    <t>Start of Year (BN)</t>
  </si>
  <si>
    <t>New YE w/+10.5% return</t>
  </si>
  <si>
    <t>New Ending Total</t>
  </si>
  <si>
    <t>5% spent</t>
  </si>
  <si>
    <t>Added Gift (start 2.2bn+ 5% PA)</t>
  </si>
  <si>
    <t>Calendar Year</t>
  </si>
  <si>
    <t>ENDING AMT 1.232 TRN</t>
  </si>
  <si>
    <t>Forecasting The Ivy League Endowment - An Interactive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</si>
</sst>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312193</xdr:colOff>
      <xdr:row>4</xdr:row>
      <xdr:rowOff>70384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F0965D-A827-4CB6-99B9-03FE8EAFA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3" cy="8019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6CDEF0-0E84-4B43-BC38-3FF495A783DC}" name="Table1" displayName="Table1" ref="A10:H43" totalsRowShown="0" headerRowDxfId="0">
  <tableColumns count="8">
    <tableColumn id="1" xr3:uid="{C3427DD3-B958-4319-A543-21CAA5DAA7EF}" name="Year"/>
    <tableColumn id="2" xr3:uid="{2C5B8635-4577-4F24-B007-551ABBBD76E2}" name="Start of Year (BN)"/>
    <tableColumn id="3" xr3:uid="{F0A27BC7-904A-4AF0-B3A8-06D638D67ACB}" name="New YE w/+10.5% return"/>
    <tableColumn id="4" xr3:uid="{AEFE5361-F960-4A4E-B76E-3432DD2EE489}" name="5% spent"/>
    <tableColumn id="5" xr3:uid="{C4BA9649-384A-47E8-BD80-3F25CE193AD6}" name="New Total"/>
    <tableColumn id="6" xr3:uid="{2E6F4C2B-C6F2-4F2E-88C5-9E493B6623AE}" name="Added Gift (start 2.2bn+ 5% PA)"/>
    <tableColumn id="7" xr3:uid="{AC077420-989F-4486-9CBB-AFF0FECF3757}" name="New Ending Total"/>
    <tableColumn id="8" xr3:uid="{3D33A960-F84F-4C4E-9B5A-78559ED1EEAD}" name="Calendar Year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XFD1048576"/>
    </sheetView>
  </sheetViews>
  <sheetFormatPr defaultRowHeight="14.4" x14ac:dyDescent="0.3"/>
  <cols>
    <col min="2" max="2" width="19.6640625" customWidth="1"/>
    <col min="3" max="3" width="22.33203125" customWidth="1"/>
    <col min="4" max="4" width="18.88671875" customWidth="1"/>
    <col min="5" max="5" width="15.44140625" customWidth="1"/>
    <col min="6" max="6" width="26.33203125" customWidth="1"/>
    <col min="7" max="7" width="19.109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4.4" x14ac:dyDescent="0.3"/>
  <cols>
    <col min="2" max="2" width="19.6640625" customWidth="1"/>
    <col min="3" max="3" width="22.33203125" customWidth="1"/>
    <col min="4" max="4" width="18.88671875" customWidth="1"/>
    <col min="5" max="5" width="15.44140625" customWidth="1"/>
    <col min="6" max="6" width="26.33203125" customWidth="1"/>
    <col min="7" max="7" width="19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H43"/>
  <sheetViews>
    <sheetView tabSelected="1" workbookViewId="0">
      <selection activeCell="B6" sqref="B6"/>
    </sheetView>
  </sheetViews>
  <sheetFormatPr defaultColWidth="22.109375" defaultRowHeight="14.4" x14ac:dyDescent="0.3"/>
  <sheetData>
    <row r="6" spans="1:8" ht="31.2" x14ac:dyDescent="0.6">
      <c r="A6" s="1" t="s">
        <v>9</v>
      </c>
      <c r="B6" s="2"/>
      <c r="C6" s="2"/>
      <c r="D6" s="2"/>
      <c r="E6" s="2"/>
      <c r="F6" s="2"/>
      <c r="G6" s="2"/>
      <c r="H6" s="2"/>
    </row>
    <row r="9" spans="1:8" x14ac:dyDescent="0.3">
      <c r="A9" s="3"/>
      <c r="B9" s="3"/>
      <c r="C9" s="3"/>
      <c r="D9" s="3"/>
      <c r="E9" s="3"/>
      <c r="F9" s="3"/>
      <c r="G9" s="3"/>
      <c r="H9" s="3"/>
    </row>
    <row r="10" spans="1:8" x14ac:dyDescent="0.3">
      <c r="A10" s="3" t="s">
        <v>0</v>
      </c>
      <c r="B10" s="3" t="s">
        <v>2</v>
      </c>
      <c r="C10" s="3" t="s">
        <v>3</v>
      </c>
      <c r="D10" s="3" t="s">
        <v>5</v>
      </c>
      <c r="E10" s="3" t="s">
        <v>1</v>
      </c>
      <c r="F10" s="3" t="s">
        <v>6</v>
      </c>
      <c r="G10" s="3" t="s">
        <v>4</v>
      </c>
      <c r="H10" s="3" t="s">
        <v>7</v>
      </c>
    </row>
    <row r="11" spans="1:8" x14ac:dyDescent="0.3">
      <c r="G11" s="4">
        <v>188.2</v>
      </c>
      <c r="H11">
        <v>2021</v>
      </c>
    </row>
    <row r="12" spans="1:8" x14ac:dyDescent="0.3">
      <c r="A12">
        <v>1</v>
      </c>
      <c r="B12">
        <v>188.2</v>
      </c>
      <c r="C12">
        <f>B12*1.105</f>
        <v>207.96099999999998</v>
      </c>
      <c r="D12">
        <f>(C12*0.05)</f>
        <v>10.39805</v>
      </c>
      <c r="E12">
        <f>C12-D12</f>
        <v>197.56294999999997</v>
      </c>
      <c r="F12">
        <v>2.2000000000000002</v>
      </c>
      <c r="G12" s="4">
        <f>E12+F12</f>
        <v>199.76294999999996</v>
      </c>
      <c r="H12">
        <v>2022</v>
      </c>
    </row>
    <row r="13" spans="1:8" x14ac:dyDescent="0.3">
      <c r="A13">
        <f>A12+1</f>
        <v>2</v>
      </c>
      <c r="B13">
        <f>G12</f>
        <v>199.76294999999996</v>
      </c>
      <c r="C13">
        <f>B13*1.105</f>
        <v>220.73805974999996</v>
      </c>
      <c r="D13">
        <f>(C13*0.045)</f>
        <v>9.9332126887499985</v>
      </c>
      <c r="E13">
        <f>C13-D13</f>
        <v>210.80484706124997</v>
      </c>
      <c r="F13">
        <f>F12*1.05</f>
        <v>2.3100000000000005</v>
      </c>
      <c r="G13" s="4">
        <f>E13+F13</f>
        <v>213.11484706124998</v>
      </c>
      <c r="H13">
        <v>2023</v>
      </c>
    </row>
    <row r="14" spans="1:8" x14ac:dyDescent="0.3">
      <c r="A14">
        <f t="shared" ref="A14:A40" si="0">A13+1</f>
        <v>3</v>
      </c>
      <c r="B14">
        <f>G13</f>
        <v>213.11484706124998</v>
      </c>
      <c r="C14">
        <f>B14*1.105</f>
        <v>235.49190600268122</v>
      </c>
      <c r="D14">
        <f>(C14*0.045)</f>
        <v>10.597135770120655</v>
      </c>
      <c r="E14">
        <f>C14-D14</f>
        <v>224.89477023256057</v>
      </c>
      <c r="F14">
        <f t="shared" ref="F14:F41" si="1">F13*1.05</f>
        <v>2.4255000000000004</v>
      </c>
      <c r="G14" s="4">
        <f>E14+F14</f>
        <v>227.32027023256057</v>
      </c>
      <c r="H14">
        <v>2024</v>
      </c>
    </row>
    <row r="15" spans="1:8" x14ac:dyDescent="0.3">
      <c r="A15">
        <f t="shared" si="0"/>
        <v>4</v>
      </c>
      <c r="B15">
        <f t="shared" ref="B15:B41" si="2">G14</f>
        <v>227.32027023256057</v>
      </c>
      <c r="C15">
        <f t="shared" ref="C15:C41" si="3">B15*1.105</f>
        <v>251.18889860697942</v>
      </c>
      <c r="D15">
        <f t="shared" ref="D15:D41" si="4">(C15*0.045)</f>
        <v>11.303500437314074</v>
      </c>
      <c r="E15">
        <f t="shared" ref="E15:E41" si="5">C15-D15</f>
        <v>239.88539816966534</v>
      </c>
      <c r="F15">
        <f t="shared" si="1"/>
        <v>2.5467750000000007</v>
      </c>
      <c r="G15" s="4">
        <f t="shared" ref="G15:G41" si="6">E15+F15</f>
        <v>242.43217316966533</v>
      </c>
      <c r="H15">
        <v>2025</v>
      </c>
    </row>
    <row r="16" spans="1:8" x14ac:dyDescent="0.3">
      <c r="A16">
        <f t="shared" si="0"/>
        <v>5</v>
      </c>
      <c r="B16">
        <f t="shared" si="2"/>
        <v>242.43217316966533</v>
      </c>
      <c r="C16">
        <f t="shared" si="3"/>
        <v>267.88755135248022</v>
      </c>
      <c r="D16">
        <f t="shared" si="4"/>
        <v>12.05493981086161</v>
      </c>
      <c r="E16">
        <f t="shared" si="5"/>
        <v>255.8326115416186</v>
      </c>
      <c r="F16">
        <f t="shared" si="1"/>
        <v>2.674113750000001</v>
      </c>
      <c r="G16" s="4">
        <f t="shared" si="6"/>
        <v>258.50672529161858</v>
      </c>
      <c r="H16">
        <v>2026</v>
      </c>
    </row>
    <row r="17" spans="1:8" x14ac:dyDescent="0.3">
      <c r="A17">
        <f t="shared" si="0"/>
        <v>6</v>
      </c>
      <c r="B17">
        <f t="shared" si="2"/>
        <v>258.50672529161858</v>
      </c>
      <c r="C17">
        <f t="shared" si="3"/>
        <v>285.64993144723854</v>
      </c>
      <c r="D17">
        <f t="shared" si="4"/>
        <v>12.854246915125733</v>
      </c>
      <c r="E17">
        <f t="shared" si="5"/>
        <v>272.79568453211283</v>
      </c>
      <c r="F17">
        <f t="shared" si="1"/>
        <v>2.807819437500001</v>
      </c>
      <c r="G17" s="4">
        <f t="shared" si="6"/>
        <v>275.6035039696128</v>
      </c>
      <c r="H17">
        <v>2027</v>
      </c>
    </row>
    <row r="18" spans="1:8" x14ac:dyDescent="0.3">
      <c r="A18">
        <f t="shared" si="0"/>
        <v>7</v>
      </c>
      <c r="B18">
        <f t="shared" si="2"/>
        <v>275.6035039696128</v>
      </c>
      <c r="C18">
        <f t="shared" si="3"/>
        <v>304.54187188642214</v>
      </c>
      <c r="D18">
        <f t="shared" si="4"/>
        <v>13.704384234888996</v>
      </c>
      <c r="E18">
        <f t="shared" si="5"/>
        <v>290.83748765153314</v>
      </c>
      <c r="F18">
        <f t="shared" si="1"/>
        <v>2.948210409375001</v>
      </c>
      <c r="G18" s="4">
        <f t="shared" si="6"/>
        <v>293.78569806090815</v>
      </c>
      <c r="H18">
        <v>2028</v>
      </c>
    </row>
    <row r="19" spans="1:8" x14ac:dyDescent="0.3">
      <c r="A19">
        <f t="shared" si="0"/>
        <v>8</v>
      </c>
      <c r="B19">
        <f t="shared" si="2"/>
        <v>293.78569806090815</v>
      </c>
      <c r="C19">
        <f t="shared" si="3"/>
        <v>324.63319635730352</v>
      </c>
      <c r="D19">
        <f t="shared" si="4"/>
        <v>14.608493836078658</v>
      </c>
      <c r="E19">
        <f t="shared" si="5"/>
        <v>310.02470252122487</v>
      </c>
      <c r="F19">
        <f t="shared" si="1"/>
        <v>3.0956209298437511</v>
      </c>
      <c r="G19" s="4">
        <f t="shared" si="6"/>
        <v>313.1203234510686</v>
      </c>
      <c r="H19">
        <v>2029</v>
      </c>
    </row>
    <row r="20" spans="1:8" x14ac:dyDescent="0.3">
      <c r="A20">
        <f t="shared" si="0"/>
        <v>9</v>
      </c>
      <c r="B20">
        <f t="shared" si="2"/>
        <v>313.1203234510686</v>
      </c>
      <c r="C20">
        <f t="shared" si="3"/>
        <v>345.99795741343081</v>
      </c>
      <c r="D20">
        <f t="shared" si="4"/>
        <v>15.569908083604385</v>
      </c>
      <c r="E20">
        <f t="shared" si="5"/>
        <v>330.42804932982642</v>
      </c>
      <c r="F20">
        <f t="shared" si="1"/>
        <v>3.2504019763359389</v>
      </c>
      <c r="G20" s="4">
        <f t="shared" si="6"/>
        <v>333.67845130616234</v>
      </c>
      <c r="H20">
        <v>2030</v>
      </c>
    </row>
    <row r="21" spans="1:8" x14ac:dyDescent="0.3">
      <c r="A21">
        <f t="shared" si="0"/>
        <v>10</v>
      </c>
      <c r="B21">
        <f t="shared" si="2"/>
        <v>333.67845130616234</v>
      </c>
      <c r="C21">
        <f t="shared" si="3"/>
        <v>368.71468869330937</v>
      </c>
      <c r="D21">
        <f t="shared" si="4"/>
        <v>16.59216099119892</v>
      </c>
      <c r="E21">
        <f t="shared" si="5"/>
        <v>352.12252770211046</v>
      </c>
      <c r="F21">
        <f t="shared" si="1"/>
        <v>3.412922075152736</v>
      </c>
      <c r="G21" s="4">
        <f t="shared" si="6"/>
        <v>355.53544977726318</v>
      </c>
      <c r="H21">
        <v>2031</v>
      </c>
    </row>
    <row r="22" spans="1:8" x14ac:dyDescent="0.3">
      <c r="A22">
        <f t="shared" si="0"/>
        <v>11</v>
      </c>
      <c r="B22">
        <f t="shared" si="2"/>
        <v>355.53544977726318</v>
      </c>
      <c r="C22">
        <f t="shared" si="3"/>
        <v>392.86667200387581</v>
      </c>
      <c r="D22">
        <f t="shared" si="4"/>
        <v>17.67900024017441</v>
      </c>
      <c r="E22">
        <f t="shared" si="5"/>
        <v>375.18767176370142</v>
      </c>
      <c r="F22">
        <f t="shared" si="1"/>
        <v>3.5835681789103728</v>
      </c>
      <c r="G22" s="4">
        <f t="shared" si="6"/>
        <v>378.77123994261177</v>
      </c>
      <c r="H22">
        <v>2032</v>
      </c>
    </row>
    <row r="23" spans="1:8" x14ac:dyDescent="0.3">
      <c r="A23">
        <f t="shared" si="0"/>
        <v>12</v>
      </c>
      <c r="B23">
        <f t="shared" si="2"/>
        <v>378.77123994261177</v>
      </c>
      <c r="C23">
        <f t="shared" si="3"/>
        <v>418.54222013658602</v>
      </c>
      <c r="D23">
        <f t="shared" si="4"/>
        <v>18.83439990614637</v>
      </c>
      <c r="E23">
        <f t="shared" si="5"/>
        <v>399.70782023043967</v>
      </c>
      <c r="F23">
        <f t="shared" si="1"/>
        <v>3.7627465878558914</v>
      </c>
      <c r="G23" s="4">
        <f t="shared" si="6"/>
        <v>403.47056681829554</v>
      </c>
      <c r="H23">
        <v>2033</v>
      </c>
    </row>
    <row r="24" spans="1:8" x14ac:dyDescent="0.3">
      <c r="A24">
        <f t="shared" si="0"/>
        <v>13</v>
      </c>
      <c r="B24">
        <f t="shared" si="2"/>
        <v>403.47056681829554</v>
      </c>
      <c r="C24">
        <f t="shared" si="3"/>
        <v>445.83497633421655</v>
      </c>
      <c r="D24">
        <f t="shared" si="4"/>
        <v>20.062573935039744</v>
      </c>
      <c r="E24">
        <f t="shared" si="5"/>
        <v>425.77240239917683</v>
      </c>
      <c r="F24">
        <f t="shared" si="1"/>
        <v>3.950883917248686</v>
      </c>
      <c r="G24" s="4">
        <f t="shared" si="6"/>
        <v>429.72328631642551</v>
      </c>
      <c r="H24">
        <v>2034</v>
      </c>
    </row>
    <row r="25" spans="1:8" x14ac:dyDescent="0.3">
      <c r="A25">
        <f t="shared" si="0"/>
        <v>14</v>
      </c>
      <c r="B25">
        <f t="shared" si="2"/>
        <v>429.72328631642551</v>
      </c>
      <c r="C25">
        <f t="shared" si="3"/>
        <v>474.84423137965018</v>
      </c>
      <c r="D25">
        <f t="shared" si="4"/>
        <v>21.367990412084257</v>
      </c>
      <c r="E25">
        <f t="shared" si="5"/>
        <v>453.4762409675659</v>
      </c>
      <c r="F25">
        <f t="shared" si="1"/>
        <v>4.1484281131111205</v>
      </c>
      <c r="G25" s="4">
        <f t="shared" si="6"/>
        <v>457.62466908067699</v>
      </c>
      <c r="H25">
        <v>2035</v>
      </c>
    </row>
    <row r="26" spans="1:8" x14ac:dyDescent="0.3">
      <c r="A26">
        <f t="shared" si="0"/>
        <v>15</v>
      </c>
      <c r="B26">
        <f t="shared" si="2"/>
        <v>457.62466908067699</v>
      </c>
      <c r="C26">
        <f t="shared" si="3"/>
        <v>505.67525933414805</v>
      </c>
      <c r="D26">
        <f t="shared" si="4"/>
        <v>22.75538667003666</v>
      </c>
      <c r="E26">
        <f t="shared" si="5"/>
        <v>482.91987266411138</v>
      </c>
      <c r="F26">
        <f t="shared" si="1"/>
        <v>4.3558495187666768</v>
      </c>
      <c r="G26" s="4">
        <f t="shared" si="6"/>
        <v>487.27572218287804</v>
      </c>
      <c r="H26">
        <v>2036</v>
      </c>
    </row>
    <row r="27" spans="1:8" x14ac:dyDescent="0.3">
      <c r="A27">
        <f t="shared" si="0"/>
        <v>16</v>
      </c>
      <c r="B27">
        <f t="shared" si="2"/>
        <v>487.27572218287804</v>
      </c>
      <c r="C27">
        <f t="shared" si="3"/>
        <v>538.43967301208022</v>
      </c>
      <c r="D27">
        <f t="shared" si="4"/>
        <v>24.22978528554361</v>
      </c>
      <c r="E27">
        <f t="shared" si="5"/>
        <v>514.20988772653664</v>
      </c>
      <c r="F27">
        <f t="shared" si="1"/>
        <v>4.5736419947050111</v>
      </c>
      <c r="G27" s="4">
        <f t="shared" si="6"/>
        <v>518.78352972124162</v>
      </c>
      <c r="H27">
        <v>2037</v>
      </c>
    </row>
    <row r="28" spans="1:8" x14ac:dyDescent="0.3">
      <c r="A28">
        <f t="shared" si="0"/>
        <v>17</v>
      </c>
      <c r="B28">
        <f t="shared" si="2"/>
        <v>518.78352972124162</v>
      </c>
      <c r="C28">
        <f t="shared" si="3"/>
        <v>573.25580034197196</v>
      </c>
      <c r="D28">
        <f t="shared" si="4"/>
        <v>25.796511015388738</v>
      </c>
      <c r="E28">
        <f t="shared" si="5"/>
        <v>547.45928932658319</v>
      </c>
      <c r="F28">
        <f t="shared" si="1"/>
        <v>4.8023240944402614</v>
      </c>
      <c r="G28" s="4">
        <f t="shared" si="6"/>
        <v>552.26161342102341</v>
      </c>
      <c r="H28">
        <v>2038</v>
      </c>
    </row>
    <row r="29" spans="1:8" x14ac:dyDescent="0.3">
      <c r="A29">
        <f t="shared" si="0"/>
        <v>18</v>
      </c>
      <c r="B29">
        <f t="shared" si="2"/>
        <v>552.26161342102341</v>
      </c>
      <c r="C29">
        <f t="shared" si="3"/>
        <v>610.2490828302308</v>
      </c>
      <c r="D29">
        <f t="shared" si="4"/>
        <v>27.461208727360386</v>
      </c>
      <c r="E29">
        <f t="shared" si="5"/>
        <v>582.78787410287043</v>
      </c>
      <c r="F29">
        <f t="shared" si="1"/>
        <v>5.0424402991622745</v>
      </c>
      <c r="G29" s="4">
        <f t="shared" si="6"/>
        <v>587.83031440203274</v>
      </c>
      <c r="H29">
        <v>2039</v>
      </c>
    </row>
    <row r="30" spans="1:8" x14ac:dyDescent="0.3">
      <c r="A30">
        <f t="shared" si="0"/>
        <v>19</v>
      </c>
      <c r="B30">
        <f t="shared" si="2"/>
        <v>587.83031440203274</v>
      </c>
      <c r="C30">
        <f t="shared" si="3"/>
        <v>649.5524974142462</v>
      </c>
      <c r="D30">
        <f t="shared" si="4"/>
        <v>29.229862383641077</v>
      </c>
      <c r="E30">
        <f t="shared" si="5"/>
        <v>620.32263503060517</v>
      </c>
      <c r="F30">
        <f t="shared" si="1"/>
        <v>5.2945623141203884</v>
      </c>
      <c r="G30" s="4">
        <f t="shared" si="6"/>
        <v>625.61719734472558</v>
      </c>
      <c r="H30">
        <v>2040</v>
      </c>
    </row>
    <row r="31" spans="1:8" x14ac:dyDescent="0.3">
      <c r="A31">
        <f t="shared" si="0"/>
        <v>20</v>
      </c>
      <c r="B31">
        <f t="shared" si="2"/>
        <v>625.61719734472558</v>
      </c>
      <c r="C31">
        <f t="shared" si="3"/>
        <v>691.30700306592178</v>
      </c>
      <c r="D31">
        <f t="shared" si="4"/>
        <v>31.108815137966477</v>
      </c>
      <c r="E31">
        <f t="shared" si="5"/>
        <v>660.19818792795525</v>
      </c>
      <c r="F31">
        <f t="shared" si="1"/>
        <v>5.5592904298264081</v>
      </c>
      <c r="G31" s="4">
        <f t="shared" si="6"/>
        <v>665.75747835778168</v>
      </c>
      <c r="H31">
        <v>2041</v>
      </c>
    </row>
    <row r="32" spans="1:8" x14ac:dyDescent="0.3">
      <c r="A32">
        <f t="shared" si="0"/>
        <v>21</v>
      </c>
      <c r="B32">
        <f t="shared" si="2"/>
        <v>665.75747835778168</v>
      </c>
      <c r="C32">
        <f t="shared" si="3"/>
        <v>735.66201358534875</v>
      </c>
      <c r="D32">
        <f t="shared" si="4"/>
        <v>33.10479061134069</v>
      </c>
      <c r="E32">
        <f t="shared" si="5"/>
        <v>702.55722297400803</v>
      </c>
      <c r="F32">
        <f t="shared" si="1"/>
        <v>5.8372549513177283</v>
      </c>
      <c r="G32" s="4">
        <f t="shared" si="6"/>
        <v>708.39447792532576</v>
      </c>
      <c r="H32">
        <v>2042</v>
      </c>
    </row>
    <row r="33" spans="1:8" x14ac:dyDescent="0.3">
      <c r="A33">
        <f t="shared" si="0"/>
        <v>22</v>
      </c>
      <c r="B33">
        <f t="shared" si="2"/>
        <v>708.39447792532576</v>
      </c>
      <c r="C33">
        <f t="shared" si="3"/>
        <v>782.77589810748498</v>
      </c>
      <c r="D33">
        <f t="shared" si="4"/>
        <v>35.224915414836822</v>
      </c>
      <c r="E33">
        <f t="shared" si="5"/>
        <v>747.55098269264818</v>
      </c>
      <c r="F33">
        <f t="shared" si="1"/>
        <v>6.1291176988836149</v>
      </c>
      <c r="G33" s="4">
        <f t="shared" si="6"/>
        <v>753.68010039153182</v>
      </c>
      <c r="H33">
        <v>2043</v>
      </c>
    </row>
    <row r="34" spans="1:8" x14ac:dyDescent="0.3">
      <c r="A34">
        <f t="shared" si="0"/>
        <v>23</v>
      </c>
      <c r="B34">
        <f t="shared" si="2"/>
        <v>753.68010039153182</v>
      </c>
      <c r="C34">
        <f t="shared" si="3"/>
        <v>832.8165109326427</v>
      </c>
      <c r="D34">
        <f t="shared" si="4"/>
        <v>37.476742991968919</v>
      </c>
      <c r="E34">
        <f t="shared" si="5"/>
        <v>795.33976794067382</v>
      </c>
      <c r="F34">
        <f t="shared" si="1"/>
        <v>6.4355735838277957</v>
      </c>
      <c r="G34" s="4">
        <f t="shared" si="6"/>
        <v>801.77534152450164</v>
      </c>
      <c r="H34">
        <v>2044</v>
      </c>
    </row>
    <row r="35" spans="1:8" x14ac:dyDescent="0.3">
      <c r="A35">
        <f t="shared" si="0"/>
        <v>24</v>
      </c>
      <c r="B35">
        <f t="shared" si="2"/>
        <v>801.77534152450164</v>
      </c>
      <c r="C35">
        <f t="shared" si="3"/>
        <v>885.96175238457431</v>
      </c>
      <c r="D35">
        <f t="shared" si="4"/>
        <v>39.868278857305846</v>
      </c>
      <c r="E35">
        <f t="shared" si="5"/>
        <v>846.09347352726843</v>
      </c>
      <c r="F35">
        <f t="shared" si="1"/>
        <v>6.757352263019186</v>
      </c>
      <c r="G35" s="4">
        <f t="shared" si="6"/>
        <v>852.85082579028767</v>
      </c>
      <c r="H35">
        <v>2045</v>
      </c>
    </row>
    <row r="36" spans="1:8" x14ac:dyDescent="0.3">
      <c r="A36">
        <f t="shared" si="0"/>
        <v>25</v>
      </c>
      <c r="B36">
        <f t="shared" si="2"/>
        <v>852.85082579028767</v>
      </c>
      <c r="C36">
        <f t="shared" si="3"/>
        <v>942.40016249826783</v>
      </c>
      <c r="D36">
        <f t="shared" si="4"/>
        <v>42.40800731242205</v>
      </c>
      <c r="E36">
        <f t="shared" si="5"/>
        <v>899.99215518584583</v>
      </c>
      <c r="F36">
        <f t="shared" si="1"/>
        <v>7.0952198761701455</v>
      </c>
      <c r="G36" s="4">
        <f t="shared" si="6"/>
        <v>907.08737506201601</v>
      </c>
      <c r="H36">
        <v>2046</v>
      </c>
    </row>
    <row r="37" spans="1:8" x14ac:dyDescent="0.3">
      <c r="A37">
        <f t="shared" si="0"/>
        <v>26</v>
      </c>
      <c r="B37">
        <f t="shared" si="2"/>
        <v>907.08737506201601</v>
      </c>
      <c r="C37">
        <f t="shared" si="3"/>
        <v>1002.3315494435277</v>
      </c>
      <c r="D37">
        <f t="shared" si="4"/>
        <v>45.104919724958748</v>
      </c>
      <c r="E37">
        <f t="shared" si="5"/>
        <v>957.22662971856892</v>
      </c>
      <c r="F37">
        <f t="shared" si="1"/>
        <v>7.4499808699786527</v>
      </c>
      <c r="G37" s="4">
        <f t="shared" si="6"/>
        <v>964.67661058854753</v>
      </c>
      <c r="H37">
        <v>2047</v>
      </c>
    </row>
    <row r="38" spans="1:8" x14ac:dyDescent="0.3">
      <c r="A38">
        <f t="shared" si="0"/>
        <v>27</v>
      </c>
      <c r="B38">
        <f t="shared" si="2"/>
        <v>964.67661058854753</v>
      </c>
      <c r="C38">
        <f t="shared" si="3"/>
        <v>1065.9676547003451</v>
      </c>
      <c r="D38">
        <f t="shared" si="4"/>
        <v>47.968544461515528</v>
      </c>
      <c r="E38">
        <f t="shared" si="5"/>
        <v>1017.9991102388295</v>
      </c>
      <c r="F38">
        <f t="shared" si="1"/>
        <v>7.8224799134775855</v>
      </c>
      <c r="G38" s="4">
        <f t="shared" si="6"/>
        <v>1025.8215901523072</v>
      </c>
      <c r="H38">
        <v>2048</v>
      </c>
    </row>
    <row r="39" spans="1:8" x14ac:dyDescent="0.3">
      <c r="A39">
        <f t="shared" si="0"/>
        <v>28</v>
      </c>
      <c r="B39">
        <f t="shared" si="2"/>
        <v>1025.8215901523072</v>
      </c>
      <c r="C39">
        <f t="shared" si="3"/>
        <v>1133.5328571182995</v>
      </c>
      <c r="D39">
        <f t="shared" si="4"/>
        <v>51.008978570323478</v>
      </c>
      <c r="E39">
        <f t="shared" si="5"/>
        <v>1082.523878547976</v>
      </c>
      <c r="F39">
        <f t="shared" si="1"/>
        <v>8.2136039091514643</v>
      </c>
      <c r="G39" s="4">
        <f t="shared" si="6"/>
        <v>1090.7374824571275</v>
      </c>
      <c r="H39">
        <v>2049</v>
      </c>
    </row>
    <row r="40" spans="1:8" x14ac:dyDescent="0.3">
      <c r="A40">
        <f t="shared" si="0"/>
        <v>29</v>
      </c>
      <c r="B40">
        <f t="shared" si="2"/>
        <v>1090.7374824571275</v>
      </c>
      <c r="C40">
        <f t="shared" si="3"/>
        <v>1205.264918115126</v>
      </c>
      <c r="D40">
        <f t="shared" si="4"/>
        <v>54.236921315180666</v>
      </c>
      <c r="E40">
        <f t="shared" si="5"/>
        <v>1151.0279967999454</v>
      </c>
      <c r="F40">
        <f t="shared" si="1"/>
        <v>8.6242841046090373</v>
      </c>
      <c r="G40" s="4">
        <f t="shared" si="6"/>
        <v>1159.6522809045543</v>
      </c>
      <c r="H40">
        <v>2050</v>
      </c>
    </row>
    <row r="41" spans="1:8" x14ac:dyDescent="0.3">
      <c r="A41">
        <f>A40+1</f>
        <v>30</v>
      </c>
      <c r="B41">
        <f t="shared" si="2"/>
        <v>1159.6522809045543</v>
      </c>
      <c r="C41">
        <f t="shared" si="3"/>
        <v>1281.4157703995324</v>
      </c>
      <c r="D41">
        <f t="shared" si="4"/>
        <v>57.663709667978956</v>
      </c>
      <c r="E41">
        <f t="shared" si="5"/>
        <v>1223.7520607315535</v>
      </c>
      <c r="F41">
        <f t="shared" si="1"/>
        <v>9.0554983098394892</v>
      </c>
      <c r="G41" s="4">
        <f t="shared" si="6"/>
        <v>1232.807559041393</v>
      </c>
      <c r="H41">
        <v>2051</v>
      </c>
    </row>
    <row r="43" spans="1:8" x14ac:dyDescent="0.3">
      <c r="G43" s="4" t="s">
        <v>8</v>
      </c>
    </row>
  </sheetData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V.1</vt:lpstr>
      <vt:lpstr>V.2</vt:lpstr>
      <vt:lpstr>V.3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mtyrmand</dc:creator>
  <cp:lastModifiedBy>12245</cp:lastModifiedBy>
  <cp:lastPrinted>2021-10-27T14:24:18Z</cp:lastPrinted>
  <dcterms:created xsi:type="dcterms:W3CDTF">2021-07-03T03:15:59Z</dcterms:created>
  <dcterms:modified xsi:type="dcterms:W3CDTF">2021-10-30T17:53:15Z</dcterms:modified>
</cp:coreProperties>
</file>