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enthebooks-my.sharepoint.com/personal/sejzelle_erastus_openthebooks_com/Documents/Social Media/Ivy League/"/>
    </mc:Choice>
  </mc:AlternateContent>
  <xr:revisionPtr revIDLastSave="0" documentId="8_{BBEAE2C6-8F5A-894B-8EA2-EA3DAEECEFDD}" xr6:coauthVersionLast="47" xr6:coauthVersionMax="47" xr10:uidLastSave="{00000000-0000-0000-0000-000000000000}"/>
  <bookViews>
    <workbookView xWindow="0" yWindow="500" windowWidth="33600" windowHeight="19340" activeTab="2" xr2:uid="{00000000-000D-0000-FFFF-FFFF00000000}"/>
  </bookViews>
  <sheets>
    <sheet name="V.1" sheetId="1" r:id="rId1"/>
    <sheet name="V.2" sheetId="2" r:id="rId2"/>
    <sheet name="V.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3" l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C12" i="3"/>
  <c r="D12" i="3" l="1"/>
  <c r="E12" i="3" s="1"/>
  <c r="G12" i="3" s="1"/>
  <c r="B13" i="3" s="1"/>
  <c r="C13" i="3" s="1"/>
  <c r="D13" i="3" l="1"/>
  <c r="E13" i="3" s="1"/>
  <c r="G13" i="3" s="1"/>
  <c r="B14" i="3" s="1"/>
  <c r="C14" i="3" s="1"/>
  <c r="D14" i="3" l="1"/>
  <c r="E14" i="3" s="1"/>
  <c r="G14" i="3" s="1"/>
  <c r="B15" i="3" s="1"/>
  <c r="C15" i="3" s="1"/>
  <c r="D15" i="3" l="1"/>
  <c r="E15" i="3" s="1"/>
  <c r="G15" i="3" s="1"/>
  <c r="B16" i="3" s="1"/>
  <c r="C16" i="3" s="1"/>
  <c r="D16" i="3" l="1"/>
  <c r="E16" i="3" s="1"/>
  <c r="G16" i="3" s="1"/>
  <c r="B17" i="3" s="1"/>
  <c r="C17" i="3" s="1"/>
  <c r="D17" i="3" l="1"/>
  <c r="E17" i="3" s="1"/>
  <c r="G17" i="3" s="1"/>
  <c r="B18" i="3" s="1"/>
  <c r="C18" i="3" s="1"/>
  <c r="D18" i="3" l="1"/>
  <c r="E18" i="3" s="1"/>
  <c r="G18" i="3" s="1"/>
  <c r="B19" i="3" s="1"/>
  <c r="C19" i="3" s="1"/>
  <c r="D19" i="3" l="1"/>
  <c r="E19" i="3" s="1"/>
  <c r="G19" i="3" s="1"/>
  <c r="B20" i="3" s="1"/>
  <c r="C20" i="3" s="1"/>
  <c r="D20" i="3" l="1"/>
  <c r="E20" i="3" s="1"/>
  <c r="G20" i="3" s="1"/>
  <c r="B21" i="3" s="1"/>
  <c r="C21" i="3" s="1"/>
  <c r="D21" i="3" l="1"/>
  <c r="E21" i="3" s="1"/>
  <c r="G21" i="3" s="1"/>
  <c r="B22" i="3" s="1"/>
  <c r="C22" i="3" s="1"/>
  <c r="D22" i="3" l="1"/>
  <c r="E22" i="3" s="1"/>
  <c r="G22" i="3" s="1"/>
  <c r="B23" i="3" s="1"/>
  <c r="C23" i="3" s="1"/>
  <c r="D23" i="3" l="1"/>
  <c r="E23" i="3" s="1"/>
  <c r="G23" i="3" s="1"/>
  <c r="B24" i="3" s="1"/>
  <c r="C24" i="3" s="1"/>
  <c r="D24" i="3" l="1"/>
  <c r="E24" i="3" s="1"/>
  <c r="G24" i="3" s="1"/>
  <c r="B25" i="3" s="1"/>
  <c r="C25" i="3" s="1"/>
  <c r="D25" i="3" l="1"/>
  <c r="E25" i="3" s="1"/>
  <c r="G25" i="3" s="1"/>
  <c r="B26" i="3" s="1"/>
  <c r="C26" i="3" s="1"/>
  <c r="D26" i="3" l="1"/>
  <c r="E26" i="3" s="1"/>
  <c r="G26" i="3" s="1"/>
  <c r="B27" i="3" s="1"/>
  <c r="C27" i="3" s="1"/>
  <c r="D27" i="3" l="1"/>
  <c r="E27" i="3" s="1"/>
  <c r="G27" i="3" s="1"/>
  <c r="B28" i="3" s="1"/>
  <c r="C28" i="3" s="1"/>
  <c r="D28" i="3" l="1"/>
  <c r="E28" i="3" s="1"/>
  <c r="G28" i="3" s="1"/>
  <c r="B29" i="3" s="1"/>
  <c r="C29" i="3" s="1"/>
  <c r="D29" i="3" l="1"/>
  <c r="E29" i="3" s="1"/>
  <c r="G29" i="3" s="1"/>
  <c r="B30" i="3" s="1"/>
  <c r="C30" i="3" s="1"/>
  <c r="D30" i="3" l="1"/>
  <c r="E30" i="3" s="1"/>
  <c r="G30" i="3" s="1"/>
  <c r="B31" i="3" s="1"/>
  <c r="C31" i="3" s="1"/>
  <c r="D31" i="3" l="1"/>
  <c r="E31" i="3" s="1"/>
  <c r="G31" i="3" s="1"/>
  <c r="B32" i="3" s="1"/>
  <c r="C32" i="3" s="1"/>
  <c r="D32" i="3" l="1"/>
  <c r="E32" i="3" s="1"/>
  <c r="G32" i="3" s="1"/>
  <c r="B33" i="3" s="1"/>
  <c r="C33" i="3" s="1"/>
  <c r="D33" i="3" l="1"/>
  <c r="E33" i="3" s="1"/>
  <c r="G33" i="3" s="1"/>
  <c r="B34" i="3" s="1"/>
  <c r="C34" i="3" s="1"/>
  <c r="D34" i="3" l="1"/>
  <c r="E34" i="3" s="1"/>
  <c r="G34" i="3" s="1"/>
  <c r="B35" i="3" s="1"/>
  <c r="C35" i="3" s="1"/>
  <c r="D35" i="3" l="1"/>
  <c r="E35" i="3" s="1"/>
  <c r="G35" i="3" s="1"/>
  <c r="B36" i="3" s="1"/>
  <c r="C36" i="3" s="1"/>
  <c r="D36" i="3" l="1"/>
  <c r="E36" i="3" s="1"/>
  <c r="G36" i="3" s="1"/>
  <c r="B37" i="3" s="1"/>
  <c r="C37" i="3" s="1"/>
  <c r="D37" i="3" l="1"/>
  <c r="E37" i="3" s="1"/>
  <c r="G37" i="3" s="1"/>
  <c r="B38" i="3" s="1"/>
  <c r="C38" i="3" s="1"/>
  <c r="D38" i="3" l="1"/>
  <c r="E38" i="3" s="1"/>
  <c r="G38" i="3" s="1"/>
  <c r="B39" i="3" s="1"/>
  <c r="C39" i="3" s="1"/>
  <c r="D39" i="3" l="1"/>
  <c r="E39" i="3" s="1"/>
  <c r="G39" i="3" s="1"/>
  <c r="B40" i="3" s="1"/>
  <c r="C40" i="3" s="1"/>
  <c r="D40" i="3" l="1"/>
  <c r="E40" i="3" s="1"/>
  <c r="G40" i="3" s="1"/>
  <c r="B41" i="3" s="1"/>
  <c r="C41" i="3" s="1"/>
  <c r="D41" i="3" l="1"/>
  <c r="E41" i="3" s="1"/>
  <c r="G41" i="3" s="1"/>
</calcChain>
</file>

<file path=xl/sharedStrings.xml><?xml version="1.0" encoding="utf-8"?>
<sst xmlns="http://schemas.openxmlformats.org/spreadsheetml/2006/main" count="10" uniqueCount="10">
  <si>
    <t>Year</t>
  </si>
  <si>
    <t>New Total</t>
  </si>
  <si>
    <t>Start of Year (BN)</t>
  </si>
  <si>
    <t>New YE w/+10.5% return</t>
  </si>
  <si>
    <t>New Ending Total</t>
  </si>
  <si>
    <t>5% spent</t>
  </si>
  <si>
    <t>Added Gift (start 2.2bn+ 5% PA)</t>
  </si>
  <si>
    <t>Calendar Year</t>
  </si>
  <si>
    <t>ENDING AMT 1.254 TRN</t>
  </si>
  <si>
    <t>Forecasting The Ivy League Endowment - An Interactive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</si>
</sst>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4"/>
      <color theme="9" tint="-0.24997711111789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/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1251713</xdr:colOff>
      <xdr:row>5</xdr:row>
      <xdr:rowOff>25400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46707A8-F054-7F4A-92D7-064BE23A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1823213" cy="939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F27875-8A00-46AF-AC25-0F2BCF7ECFCA}" name="Table1" displayName="Table1" ref="A10:H43" totalsRowShown="0" headerRowDxfId="1" dataDxfId="0">
  <tableColumns count="8">
    <tableColumn id="1" xr3:uid="{D3A8351D-A9CF-41BF-9DBF-82537F8AD939}" name="Year" dataDxfId="9"/>
    <tableColumn id="2" xr3:uid="{2AE521A0-893A-403F-B5F7-BEB45302544B}" name="Start of Year (BN)" dataDxfId="8"/>
    <tableColumn id="3" xr3:uid="{C1402BC4-BE68-4B15-8DC4-DD124880A96E}" name="New YE w/+10.5% return" dataDxfId="7"/>
    <tableColumn id="4" xr3:uid="{5CF1771E-9D99-4718-8469-DCABC96F39E4}" name="5% spent" dataDxfId="6"/>
    <tableColumn id="5" xr3:uid="{3FFBA4CA-E560-4115-8BDF-2EEB66B21799}" name="New Total" dataDxfId="5"/>
    <tableColumn id="6" xr3:uid="{A075952F-A6E6-4A33-A1C1-A791F98F8EF6}" name="Added Gift (start 2.2bn+ 5% PA)" dataDxfId="4"/>
    <tableColumn id="7" xr3:uid="{C30D3E03-0EA2-4531-9392-F0AC474D51F8}" name="New Ending Total" dataDxfId="3"/>
    <tableColumn id="8" xr3:uid="{BB504E29-C041-450D-BB09-30C93AF326AD}" name="Calendar Year" dataDxfId="2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sqref="A1:XFD1048576"/>
    </sheetView>
  </sheetViews>
  <sheetFormatPr baseColWidth="10" defaultColWidth="8.83203125" defaultRowHeight="15" x14ac:dyDescent="0.2"/>
  <cols>
    <col min="2" max="2" width="19.6640625" customWidth="1"/>
    <col min="3" max="3" width="22.33203125" customWidth="1"/>
    <col min="4" max="4" width="18.83203125" customWidth="1"/>
    <col min="5" max="5" width="15.5" customWidth="1"/>
    <col min="6" max="6" width="26.33203125" customWidth="1"/>
    <col min="7" max="7" width="19.1640625" customWidth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baseColWidth="10" defaultColWidth="8.83203125" defaultRowHeight="15" x14ac:dyDescent="0.2"/>
  <cols>
    <col min="2" max="2" width="19.6640625" customWidth="1"/>
    <col min="3" max="3" width="22.33203125" customWidth="1"/>
    <col min="4" max="4" width="18.83203125" customWidth="1"/>
    <col min="5" max="5" width="15.5" customWidth="1"/>
    <col min="6" max="6" width="26.33203125" customWidth="1"/>
    <col min="7" max="7" width="19.1640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H43"/>
  <sheetViews>
    <sheetView tabSelected="1" zoomScale="120" workbookViewId="0">
      <selection activeCell="A6" sqref="A6:H6"/>
    </sheetView>
  </sheetViews>
  <sheetFormatPr baseColWidth="10" defaultColWidth="8.83203125" defaultRowHeight="15" x14ac:dyDescent="0.2"/>
  <cols>
    <col min="1" max="1" width="7.5" customWidth="1"/>
    <col min="2" max="2" width="17.6640625" customWidth="1"/>
    <col min="3" max="3" width="23.83203125" customWidth="1"/>
    <col min="4" max="4" width="13" customWidth="1"/>
    <col min="5" max="5" width="15.5" customWidth="1"/>
    <col min="6" max="6" width="29.83203125" customWidth="1"/>
    <col min="7" max="7" width="22.1640625" customWidth="1"/>
    <col min="8" max="8" width="14.83203125" customWidth="1"/>
  </cols>
  <sheetData>
    <row r="6" spans="1:8" ht="30" x14ac:dyDescent="0.3">
      <c r="A6" s="1" t="s">
        <v>9</v>
      </c>
      <c r="B6" s="1"/>
      <c r="C6" s="1"/>
      <c r="D6" s="1"/>
      <c r="E6" s="1"/>
      <c r="F6" s="1"/>
      <c r="G6" s="1"/>
      <c r="H6" s="1"/>
    </row>
    <row r="10" spans="1:8" ht="25" customHeight="1" x14ac:dyDescent="0.2">
      <c r="A10" s="2" t="s">
        <v>0</v>
      </c>
      <c r="B10" s="2" t="s">
        <v>2</v>
      </c>
      <c r="C10" s="2" t="s">
        <v>3</v>
      </c>
      <c r="D10" s="2" t="s">
        <v>5</v>
      </c>
      <c r="E10" s="2" t="s">
        <v>1</v>
      </c>
      <c r="F10" s="2" t="s">
        <v>6</v>
      </c>
      <c r="G10" s="2" t="s">
        <v>4</v>
      </c>
      <c r="H10" s="2" t="s">
        <v>7</v>
      </c>
    </row>
    <row r="11" spans="1:8" x14ac:dyDescent="0.2">
      <c r="A11" s="3"/>
      <c r="B11" s="3"/>
      <c r="C11" s="3"/>
      <c r="D11" s="3"/>
      <c r="E11" s="3"/>
      <c r="F11" s="3"/>
      <c r="G11" s="4">
        <v>192.6</v>
      </c>
      <c r="H11" s="3">
        <v>2021</v>
      </c>
    </row>
    <row r="12" spans="1:8" x14ac:dyDescent="0.2">
      <c r="A12" s="3">
        <v>1</v>
      </c>
      <c r="B12" s="3">
        <v>192.6</v>
      </c>
      <c r="C12" s="3">
        <f>B12*1.105</f>
        <v>212.82299999999998</v>
      </c>
      <c r="D12" s="3">
        <f>(C12*0.05)</f>
        <v>10.64115</v>
      </c>
      <c r="E12" s="3">
        <f>C12-D12</f>
        <v>202.18184999999997</v>
      </c>
      <c r="F12" s="3">
        <v>2.2000000000000002</v>
      </c>
      <c r="G12" s="4">
        <f>E12+F12</f>
        <v>204.38184999999996</v>
      </c>
      <c r="H12" s="3">
        <v>2022</v>
      </c>
    </row>
    <row r="13" spans="1:8" x14ac:dyDescent="0.2">
      <c r="A13" s="3">
        <f>A12+1</f>
        <v>2</v>
      </c>
      <c r="B13" s="3">
        <f>G12</f>
        <v>204.38184999999996</v>
      </c>
      <c r="C13" s="3">
        <f>B13*1.105</f>
        <v>225.84194424999995</v>
      </c>
      <c r="D13" s="3">
        <f>(C13*0.045)</f>
        <v>10.162887491249998</v>
      </c>
      <c r="E13" s="3">
        <f>C13-D13</f>
        <v>215.67905675874997</v>
      </c>
      <c r="F13" s="3">
        <f>F12*1.05</f>
        <v>2.3100000000000005</v>
      </c>
      <c r="G13" s="4">
        <f>E13+F13</f>
        <v>217.98905675874997</v>
      </c>
      <c r="H13" s="3">
        <v>2023</v>
      </c>
    </row>
    <row r="14" spans="1:8" x14ac:dyDescent="0.2">
      <c r="A14" s="3">
        <f t="shared" ref="A14:A40" si="0">A13+1</f>
        <v>3</v>
      </c>
      <c r="B14" s="3">
        <f>G13</f>
        <v>217.98905675874997</v>
      </c>
      <c r="C14" s="3">
        <f>B14*1.105</f>
        <v>240.8779077184187</v>
      </c>
      <c r="D14" s="3">
        <f>(C14*0.045)</f>
        <v>10.839505847328841</v>
      </c>
      <c r="E14" s="3">
        <f>C14-D14</f>
        <v>230.03840187108986</v>
      </c>
      <c r="F14" s="3">
        <f t="shared" ref="F14:F41" si="1">F13*1.05</f>
        <v>2.4255000000000004</v>
      </c>
      <c r="G14" s="4">
        <f>E14+F14</f>
        <v>232.46390187108986</v>
      </c>
      <c r="H14" s="3">
        <v>2024</v>
      </c>
    </row>
    <row r="15" spans="1:8" x14ac:dyDescent="0.2">
      <c r="A15" s="3">
        <f t="shared" si="0"/>
        <v>4</v>
      </c>
      <c r="B15" s="3">
        <f t="shared" ref="B15:B41" si="2">G14</f>
        <v>232.46390187108986</v>
      </c>
      <c r="C15" s="3">
        <f t="shared" ref="C15:C41" si="3">B15*1.105</f>
        <v>256.87261156755432</v>
      </c>
      <c r="D15" s="3">
        <f t="shared" ref="D15:D41" si="4">(C15*0.045)</f>
        <v>11.559267520539944</v>
      </c>
      <c r="E15" s="3">
        <f t="shared" ref="E15:E41" si="5">C15-D15</f>
        <v>245.31334404701437</v>
      </c>
      <c r="F15" s="3">
        <f t="shared" si="1"/>
        <v>2.5467750000000007</v>
      </c>
      <c r="G15" s="4">
        <f t="shared" ref="G15:G41" si="6">E15+F15</f>
        <v>247.86011904701436</v>
      </c>
      <c r="H15" s="3">
        <v>2025</v>
      </c>
    </row>
    <row r="16" spans="1:8" x14ac:dyDescent="0.2">
      <c r="A16" s="3">
        <f t="shared" si="0"/>
        <v>5</v>
      </c>
      <c r="B16" s="3">
        <f t="shared" si="2"/>
        <v>247.86011904701436</v>
      </c>
      <c r="C16" s="3">
        <f t="shared" si="3"/>
        <v>273.88543154695088</v>
      </c>
      <c r="D16" s="3">
        <f t="shared" si="4"/>
        <v>12.32484441961279</v>
      </c>
      <c r="E16" s="3">
        <f t="shared" si="5"/>
        <v>261.56058712733807</v>
      </c>
      <c r="F16" s="3">
        <f t="shared" si="1"/>
        <v>2.674113750000001</v>
      </c>
      <c r="G16" s="4">
        <f t="shared" si="6"/>
        <v>264.23470087733807</v>
      </c>
      <c r="H16" s="3">
        <v>2026</v>
      </c>
    </row>
    <row r="17" spans="1:8" x14ac:dyDescent="0.2">
      <c r="A17" s="3">
        <f t="shared" si="0"/>
        <v>6</v>
      </c>
      <c r="B17" s="3">
        <f t="shared" si="2"/>
        <v>264.23470087733807</v>
      </c>
      <c r="C17" s="3">
        <f t="shared" si="3"/>
        <v>291.97934446945857</v>
      </c>
      <c r="D17" s="3">
        <f t="shared" si="4"/>
        <v>13.139070501125635</v>
      </c>
      <c r="E17" s="3">
        <f t="shared" si="5"/>
        <v>278.84027396833295</v>
      </c>
      <c r="F17" s="3">
        <f t="shared" si="1"/>
        <v>2.807819437500001</v>
      </c>
      <c r="G17" s="4">
        <f t="shared" si="6"/>
        <v>281.64809340583292</v>
      </c>
      <c r="H17" s="3">
        <v>2027</v>
      </c>
    </row>
    <row r="18" spans="1:8" x14ac:dyDescent="0.2">
      <c r="A18" s="3">
        <f t="shared" si="0"/>
        <v>7</v>
      </c>
      <c r="B18" s="3">
        <f t="shared" si="2"/>
        <v>281.64809340583292</v>
      </c>
      <c r="C18" s="3">
        <f t="shared" si="3"/>
        <v>311.22114321344537</v>
      </c>
      <c r="D18" s="3">
        <f t="shared" si="4"/>
        <v>14.004951444605041</v>
      </c>
      <c r="E18" s="3">
        <f t="shared" si="5"/>
        <v>297.2161917688403</v>
      </c>
      <c r="F18" s="3">
        <f t="shared" si="1"/>
        <v>2.948210409375001</v>
      </c>
      <c r="G18" s="4">
        <f t="shared" si="6"/>
        <v>300.16440217821531</v>
      </c>
      <c r="H18" s="3">
        <v>2028</v>
      </c>
    </row>
    <row r="19" spans="1:8" x14ac:dyDescent="0.2">
      <c r="A19" s="3">
        <f t="shared" si="0"/>
        <v>8</v>
      </c>
      <c r="B19" s="3">
        <f t="shared" si="2"/>
        <v>300.16440217821531</v>
      </c>
      <c r="C19" s="3">
        <f t="shared" si="3"/>
        <v>331.68166440692789</v>
      </c>
      <c r="D19" s="3">
        <f t="shared" si="4"/>
        <v>14.925674898311755</v>
      </c>
      <c r="E19" s="3">
        <f t="shared" si="5"/>
        <v>316.75598950861615</v>
      </c>
      <c r="F19" s="3">
        <f t="shared" si="1"/>
        <v>3.0956209298437511</v>
      </c>
      <c r="G19" s="4">
        <f t="shared" si="6"/>
        <v>319.85161043845989</v>
      </c>
      <c r="H19" s="3">
        <v>2029</v>
      </c>
    </row>
    <row r="20" spans="1:8" x14ac:dyDescent="0.2">
      <c r="A20" s="3">
        <f t="shared" si="0"/>
        <v>9</v>
      </c>
      <c r="B20" s="3">
        <f t="shared" si="2"/>
        <v>319.85161043845989</v>
      </c>
      <c r="C20" s="3">
        <f t="shared" si="3"/>
        <v>353.43602953449818</v>
      </c>
      <c r="D20" s="3">
        <f t="shared" si="4"/>
        <v>15.904621329052418</v>
      </c>
      <c r="E20" s="3">
        <f t="shared" si="5"/>
        <v>337.53140820544576</v>
      </c>
      <c r="F20" s="3">
        <f t="shared" si="1"/>
        <v>3.2504019763359389</v>
      </c>
      <c r="G20" s="4">
        <f t="shared" si="6"/>
        <v>340.78181018178168</v>
      </c>
      <c r="H20" s="3">
        <v>2030</v>
      </c>
    </row>
    <row r="21" spans="1:8" x14ac:dyDescent="0.2">
      <c r="A21" s="3">
        <f t="shared" si="0"/>
        <v>10</v>
      </c>
      <c r="B21" s="3">
        <f t="shared" si="2"/>
        <v>340.78181018178168</v>
      </c>
      <c r="C21" s="3">
        <f t="shared" si="3"/>
        <v>376.56390025086876</v>
      </c>
      <c r="D21" s="3">
        <f t="shared" si="4"/>
        <v>16.945375511289093</v>
      </c>
      <c r="E21" s="3">
        <f t="shared" si="5"/>
        <v>359.61852473957964</v>
      </c>
      <c r="F21" s="3">
        <f t="shared" si="1"/>
        <v>3.412922075152736</v>
      </c>
      <c r="G21" s="4">
        <f t="shared" si="6"/>
        <v>363.03144681473236</v>
      </c>
      <c r="H21" s="3">
        <v>2031</v>
      </c>
    </row>
    <row r="22" spans="1:8" x14ac:dyDescent="0.2">
      <c r="A22" s="3">
        <f t="shared" si="0"/>
        <v>11</v>
      </c>
      <c r="B22" s="3">
        <f t="shared" si="2"/>
        <v>363.03144681473236</v>
      </c>
      <c r="C22" s="3">
        <f t="shared" si="3"/>
        <v>401.14974873027927</v>
      </c>
      <c r="D22" s="3">
        <f t="shared" si="4"/>
        <v>18.051738692862568</v>
      </c>
      <c r="E22" s="3">
        <f t="shared" si="5"/>
        <v>383.09801003741671</v>
      </c>
      <c r="F22" s="3">
        <f t="shared" si="1"/>
        <v>3.5835681789103728</v>
      </c>
      <c r="G22" s="4">
        <f t="shared" si="6"/>
        <v>386.68157821632707</v>
      </c>
      <c r="H22" s="3">
        <v>2032</v>
      </c>
    </row>
    <row r="23" spans="1:8" x14ac:dyDescent="0.2">
      <c r="A23" s="3">
        <f t="shared" si="0"/>
        <v>12</v>
      </c>
      <c r="B23" s="3">
        <f t="shared" si="2"/>
        <v>386.68157821632707</v>
      </c>
      <c r="C23" s="3">
        <f t="shared" si="3"/>
        <v>427.28314392904139</v>
      </c>
      <c r="D23" s="3">
        <f t="shared" si="4"/>
        <v>19.227741476806862</v>
      </c>
      <c r="E23" s="3">
        <f t="shared" si="5"/>
        <v>408.05540245223455</v>
      </c>
      <c r="F23" s="3">
        <f t="shared" si="1"/>
        <v>3.7627465878558914</v>
      </c>
      <c r="G23" s="4">
        <f t="shared" si="6"/>
        <v>411.81814904009042</v>
      </c>
      <c r="H23" s="3">
        <v>2033</v>
      </c>
    </row>
    <row r="24" spans="1:8" x14ac:dyDescent="0.2">
      <c r="A24" s="3">
        <f t="shared" si="0"/>
        <v>13</v>
      </c>
      <c r="B24" s="3">
        <f t="shared" si="2"/>
        <v>411.81814904009042</v>
      </c>
      <c r="C24" s="3">
        <f t="shared" si="3"/>
        <v>455.0590546892999</v>
      </c>
      <c r="D24" s="3">
        <f t="shared" si="4"/>
        <v>20.477657461018495</v>
      </c>
      <c r="E24" s="3">
        <f t="shared" si="5"/>
        <v>434.58139722828139</v>
      </c>
      <c r="F24" s="3">
        <f t="shared" si="1"/>
        <v>3.950883917248686</v>
      </c>
      <c r="G24" s="4">
        <f t="shared" si="6"/>
        <v>438.53228114553008</v>
      </c>
      <c r="H24" s="3">
        <v>2034</v>
      </c>
    </row>
    <row r="25" spans="1:8" x14ac:dyDescent="0.2">
      <c r="A25" s="3">
        <f t="shared" si="0"/>
        <v>14</v>
      </c>
      <c r="B25" s="3">
        <f t="shared" si="2"/>
        <v>438.53228114553008</v>
      </c>
      <c r="C25" s="3">
        <f t="shared" si="3"/>
        <v>484.57817066581072</v>
      </c>
      <c r="D25" s="3">
        <f t="shared" si="4"/>
        <v>21.806017679961482</v>
      </c>
      <c r="E25" s="3">
        <f t="shared" si="5"/>
        <v>462.77215298584923</v>
      </c>
      <c r="F25" s="3">
        <f t="shared" si="1"/>
        <v>4.1484281131111205</v>
      </c>
      <c r="G25" s="4">
        <f t="shared" si="6"/>
        <v>466.92058109896033</v>
      </c>
      <c r="H25" s="3">
        <v>2035</v>
      </c>
    </row>
    <row r="26" spans="1:8" x14ac:dyDescent="0.2">
      <c r="A26" s="3">
        <f t="shared" si="0"/>
        <v>15</v>
      </c>
      <c r="B26" s="3">
        <f t="shared" si="2"/>
        <v>466.92058109896033</v>
      </c>
      <c r="C26" s="3">
        <f t="shared" si="3"/>
        <v>515.94724211435118</v>
      </c>
      <c r="D26" s="3">
        <f t="shared" si="4"/>
        <v>23.217625895145801</v>
      </c>
      <c r="E26" s="3">
        <f t="shared" si="5"/>
        <v>492.72961621920535</v>
      </c>
      <c r="F26" s="3">
        <f t="shared" si="1"/>
        <v>4.3558495187666768</v>
      </c>
      <c r="G26" s="4">
        <f t="shared" si="6"/>
        <v>497.08546573797202</v>
      </c>
      <c r="H26" s="3">
        <v>2036</v>
      </c>
    </row>
    <row r="27" spans="1:8" x14ac:dyDescent="0.2">
      <c r="A27" s="3">
        <f t="shared" si="0"/>
        <v>16</v>
      </c>
      <c r="B27" s="3">
        <f t="shared" si="2"/>
        <v>497.08546573797202</v>
      </c>
      <c r="C27" s="3">
        <f t="shared" si="3"/>
        <v>549.27943964045903</v>
      </c>
      <c r="D27" s="3">
        <f t="shared" si="4"/>
        <v>24.717574783820655</v>
      </c>
      <c r="E27" s="3">
        <f t="shared" si="5"/>
        <v>524.56186485663841</v>
      </c>
      <c r="F27" s="3">
        <f t="shared" si="1"/>
        <v>4.5736419947050111</v>
      </c>
      <c r="G27" s="4">
        <f t="shared" si="6"/>
        <v>529.13550685134339</v>
      </c>
      <c r="H27" s="3">
        <v>2037</v>
      </c>
    </row>
    <row r="28" spans="1:8" x14ac:dyDescent="0.2">
      <c r="A28" s="3">
        <f t="shared" si="0"/>
        <v>17</v>
      </c>
      <c r="B28" s="3">
        <f t="shared" si="2"/>
        <v>529.13550685134339</v>
      </c>
      <c r="C28" s="3">
        <f t="shared" si="3"/>
        <v>584.6947350707344</v>
      </c>
      <c r="D28" s="3">
        <f t="shared" si="4"/>
        <v>26.311263078183046</v>
      </c>
      <c r="E28" s="3">
        <f t="shared" si="5"/>
        <v>558.38347199255134</v>
      </c>
      <c r="F28" s="3">
        <f t="shared" si="1"/>
        <v>4.8023240944402614</v>
      </c>
      <c r="G28" s="4">
        <f t="shared" si="6"/>
        <v>563.18579608699156</v>
      </c>
      <c r="H28" s="3">
        <v>2038</v>
      </c>
    </row>
    <row r="29" spans="1:8" x14ac:dyDescent="0.2">
      <c r="A29" s="3">
        <f t="shared" si="0"/>
        <v>18</v>
      </c>
      <c r="B29" s="3">
        <f t="shared" si="2"/>
        <v>563.18579608699156</v>
      </c>
      <c r="C29" s="3">
        <f t="shared" si="3"/>
        <v>622.32030467612572</v>
      </c>
      <c r="D29" s="3">
        <f t="shared" si="4"/>
        <v>28.004413710425656</v>
      </c>
      <c r="E29" s="3">
        <f t="shared" si="5"/>
        <v>594.31589096570008</v>
      </c>
      <c r="F29" s="3">
        <f t="shared" si="1"/>
        <v>5.0424402991622745</v>
      </c>
      <c r="G29" s="4">
        <f t="shared" si="6"/>
        <v>599.35833126486239</v>
      </c>
      <c r="H29" s="3">
        <v>2039</v>
      </c>
    </row>
    <row r="30" spans="1:8" x14ac:dyDescent="0.2">
      <c r="A30" s="3">
        <f t="shared" si="0"/>
        <v>19</v>
      </c>
      <c r="B30" s="3">
        <f t="shared" si="2"/>
        <v>599.35833126486239</v>
      </c>
      <c r="C30" s="3">
        <f t="shared" si="3"/>
        <v>662.29095604767292</v>
      </c>
      <c r="D30" s="3">
        <f t="shared" si="4"/>
        <v>29.80309302214528</v>
      </c>
      <c r="E30" s="3">
        <f t="shared" si="5"/>
        <v>632.48786302552764</v>
      </c>
      <c r="F30" s="3">
        <f t="shared" si="1"/>
        <v>5.2945623141203884</v>
      </c>
      <c r="G30" s="4">
        <f t="shared" si="6"/>
        <v>637.78242533964806</v>
      </c>
      <c r="H30" s="3">
        <v>2040</v>
      </c>
    </row>
    <row r="31" spans="1:8" x14ac:dyDescent="0.2">
      <c r="A31" s="3">
        <f t="shared" si="0"/>
        <v>20</v>
      </c>
      <c r="B31" s="3">
        <f t="shared" si="2"/>
        <v>637.78242533964806</v>
      </c>
      <c r="C31" s="3">
        <f t="shared" si="3"/>
        <v>704.74958000031108</v>
      </c>
      <c r="D31" s="3">
        <f t="shared" si="4"/>
        <v>31.713731100013998</v>
      </c>
      <c r="E31" s="3">
        <f t="shared" si="5"/>
        <v>673.03584890029708</v>
      </c>
      <c r="F31" s="3">
        <f t="shared" si="1"/>
        <v>5.5592904298264081</v>
      </c>
      <c r="G31" s="4">
        <f t="shared" si="6"/>
        <v>678.59513933012352</v>
      </c>
      <c r="H31" s="3">
        <v>2041</v>
      </c>
    </row>
    <row r="32" spans="1:8" x14ac:dyDescent="0.2">
      <c r="A32" s="3">
        <f t="shared" si="0"/>
        <v>21</v>
      </c>
      <c r="B32" s="3">
        <f t="shared" si="2"/>
        <v>678.59513933012352</v>
      </c>
      <c r="C32" s="3">
        <f t="shared" si="3"/>
        <v>749.84762895978645</v>
      </c>
      <c r="D32" s="3">
        <f t="shared" si="4"/>
        <v>33.743143303190386</v>
      </c>
      <c r="E32" s="3">
        <f t="shared" si="5"/>
        <v>716.10448565659601</v>
      </c>
      <c r="F32" s="3">
        <f t="shared" si="1"/>
        <v>5.8372549513177283</v>
      </c>
      <c r="G32" s="4">
        <f t="shared" si="6"/>
        <v>721.94174060791374</v>
      </c>
      <c r="H32" s="3">
        <v>2042</v>
      </c>
    </row>
    <row r="33" spans="1:8" x14ac:dyDescent="0.2">
      <c r="A33" s="3">
        <f t="shared" si="0"/>
        <v>22</v>
      </c>
      <c r="B33" s="3">
        <f t="shared" si="2"/>
        <v>721.94174060791374</v>
      </c>
      <c r="C33" s="3">
        <f t="shared" si="3"/>
        <v>797.74562337174473</v>
      </c>
      <c r="D33" s="3">
        <f t="shared" si="4"/>
        <v>35.898553051728513</v>
      </c>
      <c r="E33" s="3">
        <f t="shared" si="5"/>
        <v>761.8470703200162</v>
      </c>
      <c r="F33" s="3">
        <f t="shared" si="1"/>
        <v>6.1291176988836149</v>
      </c>
      <c r="G33" s="4">
        <f t="shared" si="6"/>
        <v>767.97618801889985</v>
      </c>
      <c r="H33" s="3">
        <v>2043</v>
      </c>
    </row>
    <row r="34" spans="1:8" x14ac:dyDescent="0.2">
      <c r="A34" s="3">
        <f t="shared" si="0"/>
        <v>23</v>
      </c>
      <c r="B34" s="3">
        <f t="shared" si="2"/>
        <v>767.97618801889985</v>
      </c>
      <c r="C34" s="3">
        <f t="shared" si="3"/>
        <v>848.61368776088432</v>
      </c>
      <c r="D34" s="3">
        <f t="shared" si="4"/>
        <v>38.187615949239792</v>
      </c>
      <c r="E34" s="3">
        <f t="shared" si="5"/>
        <v>810.42607181164453</v>
      </c>
      <c r="F34" s="3">
        <f t="shared" si="1"/>
        <v>6.4355735838277957</v>
      </c>
      <c r="G34" s="4">
        <f t="shared" si="6"/>
        <v>816.86164539547235</v>
      </c>
      <c r="H34" s="3">
        <v>2044</v>
      </c>
    </row>
    <row r="35" spans="1:8" x14ac:dyDescent="0.2">
      <c r="A35" s="3">
        <f t="shared" si="0"/>
        <v>24</v>
      </c>
      <c r="B35" s="3">
        <f t="shared" si="2"/>
        <v>816.86164539547235</v>
      </c>
      <c r="C35" s="3">
        <f t="shared" si="3"/>
        <v>902.63211816199691</v>
      </c>
      <c r="D35" s="3">
        <f t="shared" si="4"/>
        <v>40.618445317289861</v>
      </c>
      <c r="E35" s="3">
        <f t="shared" si="5"/>
        <v>862.013672844707</v>
      </c>
      <c r="F35" s="3">
        <f t="shared" si="1"/>
        <v>6.757352263019186</v>
      </c>
      <c r="G35" s="4">
        <f t="shared" si="6"/>
        <v>868.77102510772625</v>
      </c>
      <c r="H35" s="3">
        <v>2045</v>
      </c>
    </row>
    <row r="36" spans="1:8" x14ac:dyDescent="0.2">
      <c r="A36" s="3">
        <f t="shared" si="0"/>
        <v>25</v>
      </c>
      <c r="B36" s="3">
        <f t="shared" si="2"/>
        <v>868.77102510772625</v>
      </c>
      <c r="C36" s="3">
        <f t="shared" si="3"/>
        <v>959.9919827440375</v>
      </c>
      <c r="D36" s="3">
        <f t="shared" si="4"/>
        <v>43.199639223481682</v>
      </c>
      <c r="E36" s="3">
        <f t="shared" si="5"/>
        <v>916.79234352055585</v>
      </c>
      <c r="F36" s="3">
        <f t="shared" si="1"/>
        <v>7.0952198761701455</v>
      </c>
      <c r="G36" s="4">
        <f t="shared" si="6"/>
        <v>923.88756339672602</v>
      </c>
      <c r="H36" s="3">
        <v>2046</v>
      </c>
    </row>
    <row r="37" spans="1:8" x14ac:dyDescent="0.2">
      <c r="A37" s="3">
        <f t="shared" si="0"/>
        <v>26</v>
      </c>
      <c r="B37" s="3">
        <f t="shared" si="2"/>
        <v>923.88756339672602</v>
      </c>
      <c r="C37" s="3">
        <f t="shared" si="3"/>
        <v>1020.8957575533823</v>
      </c>
      <c r="D37" s="3">
        <f t="shared" si="4"/>
        <v>45.9403090899022</v>
      </c>
      <c r="E37" s="3">
        <f t="shared" si="5"/>
        <v>974.95544846348002</v>
      </c>
      <c r="F37" s="3">
        <f t="shared" si="1"/>
        <v>7.4499808699786527</v>
      </c>
      <c r="G37" s="4">
        <f t="shared" si="6"/>
        <v>982.40542933345864</v>
      </c>
      <c r="H37" s="3">
        <v>2047</v>
      </c>
    </row>
    <row r="38" spans="1:8" x14ac:dyDescent="0.2">
      <c r="A38" s="3">
        <f t="shared" si="0"/>
        <v>27</v>
      </c>
      <c r="B38" s="3">
        <f t="shared" si="2"/>
        <v>982.40542933345864</v>
      </c>
      <c r="C38" s="3">
        <f t="shared" si="3"/>
        <v>1085.5579994134719</v>
      </c>
      <c r="D38" s="3">
        <f t="shared" si="4"/>
        <v>48.85010997360623</v>
      </c>
      <c r="E38" s="3">
        <f t="shared" si="5"/>
        <v>1036.7078894398655</v>
      </c>
      <c r="F38" s="3">
        <f t="shared" si="1"/>
        <v>7.8224799134775855</v>
      </c>
      <c r="G38" s="4">
        <f t="shared" si="6"/>
        <v>1044.5303693533431</v>
      </c>
      <c r="H38" s="3">
        <v>2048</v>
      </c>
    </row>
    <row r="39" spans="1:8" x14ac:dyDescent="0.2">
      <c r="A39" s="3">
        <f t="shared" si="0"/>
        <v>28</v>
      </c>
      <c r="B39" s="3">
        <f t="shared" si="2"/>
        <v>1044.5303693533431</v>
      </c>
      <c r="C39" s="3">
        <f t="shared" si="3"/>
        <v>1154.206058135444</v>
      </c>
      <c r="D39" s="3">
        <f t="shared" si="4"/>
        <v>51.939272616094975</v>
      </c>
      <c r="E39" s="3">
        <f t="shared" si="5"/>
        <v>1102.266785519349</v>
      </c>
      <c r="F39" s="3">
        <f t="shared" si="1"/>
        <v>8.2136039091514643</v>
      </c>
      <c r="G39" s="4">
        <f t="shared" si="6"/>
        <v>1110.4803894285005</v>
      </c>
      <c r="H39" s="3">
        <v>2049</v>
      </c>
    </row>
    <row r="40" spans="1:8" x14ac:dyDescent="0.2">
      <c r="A40" s="3">
        <f t="shared" si="0"/>
        <v>29</v>
      </c>
      <c r="B40" s="3">
        <f t="shared" si="2"/>
        <v>1110.4803894285005</v>
      </c>
      <c r="C40" s="3">
        <f t="shared" si="3"/>
        <v>1227.0808303184931</v>
      </c>
      <c r="D40" s="3">
        <f t="shared" si="4"/>
        <v>55.218637364332189</v>
      </c>
      <c r="E40" s="3">
        <f t="shared" si="5"/>
        <v>1171.8621929541609</v>
      </c>
      <c r="F40" s="3">
        <f t="shared" si="1"/>
        <v>8.6242841046090373</v>
      </c>
      <c r="G40" s="4">
        <f t="shared" si="6"/>
        <v>1180.4864770587699</v>
      </c>
      <c r="H40" s="3">
        <v>2050</v>
      </c>
    </row>
    <row r="41" spans="1:8" x14ac:dyDescent="0.2">
      <c r="A41" s="3">
        <f>A40+1</f>
        <v>30</v>
      </c>
      <c r="B41" s="3">
        <f t="shared" si="2"/>
        <v>1180.4864770587699</v>
      </c>
      <c r="C41" s="3">
        <f t="shared" si="3"/>
        <v>1304.4375571499406</v>
      </c>
      <c r="D41" s="3">
        <f t="shared" si="4"/>
        <v>58.699690071747327</v>
      </c>
      <c r="E41" s="3">
        <f t="shared" si="5"/>
        <v>1245.7378670781934</v>
      </c>
      <c r="F41" s="3">
        <f t="shared" si="1"/>
        <v>9.0554983098394892</v>
      </c>
      <c r="G41" s="4">
        <f t="shared" si="6"/>
        <v>1254.793365388033</v>
      </c>
      <c r="H41" s="3">
        <v>2051</v>
      </c>
    </row>
    <row r="42" spans="1:8" x14ac:dyDescent="0.2">
      <c r="A42" s="3"/>
      <c r="B42" s="3"/>
      <c r="C42" s="3"/>
      <c r="D42" s="3"/>
      <c r="E42" s="3"/>
      <c r="F42" s="3"/>
      <c r="G42" s="4"/>
      <c r="H42" s="3"/>
    </row>
    <row r="43" spans="1:8" x14ac:dyDescent="0.2">
      <c r="A43" s="3"/>
      <c r="B43" s="3"/>
      <c r="C43" s="3"/>
      <c r="D43" s="3"/>
      <c r="E43" s="3"/>
      <c r="F43" s="3"/>
      <c r="G43" s="5" t="s">
        <v>8</v>
      </c>
      <c r="H43" s="3"/>
    </row>
  </sheetData>
  <mergeCells count="1">
    <mergeCell ref="A6:H6"/>
  </mergeCells>
  <pageMargins left="0.7" right="0.7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V.1</vt:lpstr>
      <vt:lpstr>V.2</vt:lpstr>
      <vt:lpstr>V.3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mtyrmand</dc:creator>
  <cp:lastModifiedBy>Sejzelle Erastus</cp:lastModifiedBy>
  <cp:lastPrinted>2021-10-27T14:24:18Z</cp:lastPrinted>
  <dcterms:created xsi:type="dcterms:W3CDTF">2021-07-03T03:15:59Z</dcterms:created>
  <dcterms:modified xsi:type="dcterms:W3CDTF">2021-11-07T17:51:20Z</dcterms:modified>
</cp:coreProperties>
</file>